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4EAFCFD9-FE61-4D69-ACDF-43EFC7155CC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исполн.бюджета" sheetId="1" r:id="rId1"/>
  </sheets>
  <calcPr calcId="191029"/>
</workbook>
</file>

<file path=xl/calcChain.xml><?xml version="1.0" encoding="utf-8"?>
<calcChain xmlns="http://schemas.openxmlformats.org/spreadsheetml/2006/main">
  <c r="I13" i="1" l="1"/>
  <c r="I12" i="1"/>
  <c r="G12" i="1"/>
  <c r="I10" i="1"/>
  <c r="I11" i="1"/>
  <c r="I14" i="1"/>
  <c r="I15" i="1"/>
  <c r="I16" i="1"/>
  <c r="I17" i="1"/>
  <c r="I18" i="1"/>
  <c r="I19" i="1"/>
  <c r="I22" i="1"/>
  <c r="I23" i="1"/>
  <c r="G10" i="1"/>
  <c r="G11" i="1"/>
  <c r="G13" i="1"/>
  <c r="G14" i="1"/>
  <c r="G15" i="1"/>
  <c r="G16" i="1"/>
  <c r="G18" i="1"/>
  <c r="G22" i="1"/>
  <c r="G23" i="1"/>
  <c r="D9" i="1" l="1"/>
  <c r="E9" i="1"/>
  <c r="F9" i="1"/>
  <c r="C9" i="1"/>
  <c r="H21" i="1"/>
  <c r="H9" i="1"/>
  <c r="H24" i="1" l="1"/>
  <c r="F21" i="1"/>
  <c r="I21" i="1" l="1"/>
  <c r="F24" i="1"/>
  <c r="I24" i="1" s="1"/>
  <c r="I9" i="1"/>
  <c r="C21" i="1" l="1"/>
  <c r="G21" i="1" s="1"/>
  <c r="E22" i="1" l="1"/>
  <c r="G9" i="1" l="1"/>
  <c r="D21" i="1"/>
  <c r="E21" i="1" l="1"/>
  <c r="D24" i="1"/>
  <c r="C24" i="1"/>
  <c r="G24" i="1" s="1"/>
  <c r="E24" i="1" l="1"/>
</calcChain>
</file>

<file path=xl/sharedStrings.xml><?xml version="1.0" encoding="utf-8"?>
<sst xmlns="http://schemas.openxmlformats.org/spreadsheetml/2006/main" count="45" uniqueCount="44">
  <si>
    <t xml:space="preserve">Сведения </t>
  </si>
  <si>
    <t>Код</t>
  </si>
  <si>
    <t>Наименования показателя</t>
  </si>
  <si>
    <t>Доходы</t>
  </si>
  <si>
    <t>Налоговые и неналоговые доходы</t>
  </si>
  <si>
    <t>Налоги на прибыль, доходы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</si>
  <si>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</si>
  <si>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</si>
  <si>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</si>
  <si>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</si>
  <si>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</si>
  <si>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</si>
  <si>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</si>
  <si>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</si>
  <si>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Всего:</t>
  </si>
  <si>
    <t>(отчетный период)</t>
  </si>
  <si>
    <t>10100000000000000</t>
  </si>
  <si>
    <t>10300000000000000</t>
  </si>
  <si>
    <t>10500000000000000</t>
  </si>
  <si>
    <t>10800000000000000</t>
  </si>
  <si>
    <t>11100000000000000</t>
  </si>
  <si>
    <t>11600000000000000</t>
  </si>
  <si>
    <t>11400000000000000</t>
  </si>
  <si>
    <t>20200000000000000</t>
  </si>
  <si>
    <t>(тыс. руб.)</t>
  </si>
  <si>
    <t>% исполнения бюджетных назначений</t>
  </si>
  <si>
    <t>20000000000000000</t>
  </si>
  <si>
    <t>11200000000000000</t>
  </si>
  <si>
    <t>Налоги на товары (работы,услуги), реализуемые на территории Российской Федерации</t>
  </si>
  <si>
    <t>11300000000000000</t>
  </si>
  <si>
    <t>Доходы от оказания платных услуг (работ) и компенсации затрат государства</t>
  </si>
  <si>
    <t>Исполнение  за                                     6 месяцев 2019 года</t>
  </si>
  <si>
    <t>11700000000000000</t>
  </si>
  <si>
    <t xml:space="preserve">Прочие неналоговые доходы </t>
  </si>
  <si>
    <t>Прочие безвозмездные поступления</t>
  </si>
  <si>
    <t>20700000000000000</t>
  </si>
  <si>
    <t>10600000000000000</t>
  </si>
  <si>
    <t>Налоги на имущество</t>
  </si>
  <si>
    <t>об исполнении бюджета Аркадакского муниципального района</t>
  </si>
  <si>
    <t>Темп роста 2023 года к 2022 году, %</t>
  </si>
  <si>
    <t>Бюджетные назначения  на 01.10.2023 год</t>
  </si>
  <si>
    <t>Кассовое исполнение на 01.10.2023 года</t>
  </si>
  <si>
    <t>Кассовое исполнение на 01.10.2022 года</t>
  </si>
  <si>
    <t>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</si>
</sst>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2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left" wrapText="1"/>
    </xf>
    <xf numFmtId="165" fontId="3" fillId="0" borderId="1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left" wrapText="1"/>
    </xf>
    <xf numFmtId="165" fontId="2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0" xfId="0" applyFont="1"/>
    <xf numFmtId="165" fontId="0" fillId="0" borderId="0" xfId="0" applyNumberFormat="1"/>
    <xf numFmtId="165" fontId="8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right"/>
    </xf>
    <xf numFmtId="165" fontId="3" fillId="2" borderId="1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27"/>
  <sheetViews>
    <sheetView tabSelected="1" zoomScale="90" zoomScaleNormal="90" workbookViewId="0">
      <selection activeCell="F17" sqref="F17"/>
    </sheetView>
  </sheetViews>
  <sheetFormatPr defaultRowHeight="15" x14ac:dyDescent="0.25"/>
  <cols>
    <col min="1" max="1" width="22.140625" style="14" customWidth="1"/>
    <col min="2" max="2" width="37.140625" customWidth="1"/>
    <col min="3" max="3" width="14.5703125" customWidth="1"/>
    <col min="4" max="4" width="15" hidden="1" customWidth="1"/>
    <col min="5" max="5" width="15.140625" hidden="1" customWidth="1"/>
    <col min="6" max="7" width="15.140625" customWidth="1"/>
    <col min="8" max="8" width="14.5703125" customWidth="1"/>
    <col min="9" max="9" width="14.28515625" customWidth="1"/>
  </cols>
  <sheetData>
    <row r="1" spans="1:9" ht="15.75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ht="15.75" x14ac:dyDescent="0.25">
      <c r="A2" s="20" t="s">
        <v>38</v>
      </c>
      <c r="B2" s="20"/>
      <c r="C2" s="20"/>
      <c r="D2" s="20"/>
      <c r="E2" s="20"/>
      <c r="F2" s="20"/>
      <c r="G2" s="20"/>
      <c r="H2" s="20"/>
      <c r="I2" s="20"/>
    </row>
    <row r="3" spans="1:9" ht="15.75" x14ac:dyDescent="0.25">
      <c r="A3" s="21" t="s">
        <v>43</v>
      </c>
      <c r="B3" s="21"/>
      <c r="C3" s="21"/>
      <c r="D3" s="21"/>
      <c r="E3" s="21"/>
      <c r="F3" s="21"/>
      <c r="G3" s="21"/>
      <c r="H3" s="21"/>
      <c r="I3" s="21"/>
    </row>
    <row r="4" spans="1:9" ht="15.75" x14ac:dyDescent="0.25">
      <c r="A4" s="22" t="s">
        <v>15</v>
      </c>
      <c r="B4" s="22"/>
      <c r="C4" s="22"/>
      <c r="D4" s="22"/>
      <c r="E4" s="22"/>
      <c r="F4" s="22"/>
      <c r="G4" s="22"/>
      <c r="H4" s="22"/>
      <c r="I4" s="22"/>
    </row>
    <row r="5" spans="1:9" ht="15.75" x14ac:dyDescent="0.25">
      <c r="A5" s="2"/>
      <c r="B5" s="3"/>
      <c r="C5" s="3"/>
      <c r="D5" s="3"/>
      <c r="E5" s="3"/>
      <c r="F5" s="3"/>
      <c r="G5" s="3"/>
      <c r="H5" s="3"/>
      <c r="I5" s="3"/>
    </row>
    <row r="6" spans="1:9" ht="15.75" x14ac:dyDescent="0.25">
      <c r="A6" s="23" t="s">
        <v>24</v>
      </c>
      <c r="B6" s="23"/>
      <c r="C6" s="23"/>
      <c r="D6" s="23"/>
      <c r="E6" s="23"/>
      <c r="F6" s="23"/>
      <c r="G6" s="23"/>
      <c r="H6" s="23"/>
      <c r="I6" s="23"/>
    </row>
    <row r="7" spans="1:9" ht="63" x14ac:dyDescent="0.25">
      <c r="A7" s="4" t="s">
        <v>1</v>
      </c>
      <c r="B7" s="4" t="s">
        <v>2</v>
      </c>
      <c r="C7" s="5" t="s">
        <v>40</v>
      </c>
      <c r="D7" s="5" t="s">
        <v>31</v>
      </c>
      <c r="E7" s="4" t="s">
        <v>25</v>
      </c>
      <c r="F7" s="5" t="s">
        <v>41</v>
      </c>
      <c r="G7" s="5" t="s">
        <v>25</v>
      </c>
      <c r="H7" s="5" t="s">
        <v>42</v>
      </c>
      <c r="I7" s="4" t="s">
        <v>39</v>
      </c>
    </row>
    <row r="8" spans="1:9" ht="15.75" x14ac:dyDescent="0.25">
      <c r="A8" s="4"/>
      <c r="B8" s="19" t="s">
        <v>3</v>
      </c>
      <c r="C8" s="19"/>
      <c r="D8" s="19"/>
      <c r="E8" s="19"/>
      <c r="F8" s="19"/>
      <c r="G8" s="19"/>
      <c r="H8" s="19"/>
      <c r="I8" s="19"/>
    </row>
    <row r="9" spans="1:9" s="1" customFormat="1" ht="31.5" x14ac:dyDescent="0.25">
      <c r="A9" s="4"/>
      <c r="B9" s="6" t="s">
        <v>4</v>
      </c>
      <c r="C9" s="7">
        <f>SUM(C10:C20)</f>
        <v>171464.6</v>
      </c>
      <c r="D9" s="7">
        <f t="shared" ref="D9:F9" si="0">SUM(D10:D20)</f>
        <v>0</v>
      </c>
      <c r="E9" s="7">
        <f t="shared" si="0"/>
        <v>0</v>
      </c>
      <c r="F9" s="7">
        <f t="shared" si="0"/>
        <v>86508.400000000009</v>
      </c>
      <c r="G9" s="7">
        <f>F9/C9*100</f>
        <v>50.452629872288512</v>
      </c>
      <c r="H9" s="7">
        <f>SUM(H10:H20)</f>
        <v>81413.7</v>
      </c>
      <c r="I9" s="8">
        <f>F9/H9*100</f>
        <v>106.25779199323948</v>
      </c>
    </row>
    <row r="10" spans="1:9" ht="15.75" x14ac:dyDescent="0.25">
      <c r="A10" s="9" t="s">
        <v>16</v>
      </c>
      <c r="B10" s="10" t="s">
        <v>5</v>
      </c>
      <c r="C10" s="11">
        <v>60149.3</v>
      </c>
      <c r="D10" s="11"/>
      <c r="E10" s="11"/>
      <c r="F10" s="11">
        <v>45713.3</v>
      </c>
      <c r="G10" s="7">
        <f t="shared" ref="G10:G24" si="1">F10/C10*100</f>
        <v>75.99972069500393</v>
      </c>
      <c r="H10" s="11">
        <v>39239.800000000003</v>
      </c>
      <c r="I10" s="8">
        <f t="shared" ref="I10:I24" si="2">F10/H10*100</f>
        <v>116.49728082202253</v>
      </c>
    </row>
    <row r="11" spans="1:9" ht="47.25" x14ac:dyDescent="0.25">
      <c r="A11" s="9" t="s">
        <v>17</v>
      </c>
      <c r="B11" s="10" t="s">
        <v>28</v>
      </c>
      <c r="C11" s="11">
        <v>11469.5</v>
      </c>
      <c r="D11" s="11"/>
      <c r="E11" s="11"/>
      <c r="F11" s="11">
        <v>8761.6</v>
      </c>
      <c r="G11" s="7">
        <f t="shared" si="1"/>
        <v>76.390426784079523</v>
      </c>
      <c r="H11" s="11">
        <v>8615.5</v>
      </c>
      <c r="I11" s="8">
        <f t="shared" si="2"/>
        <v>101.69578086007778</v>
      </c>
    </row>
    <row r="12" spans="1:9" ht="15.75" x14ac:dyDescent="0.25">
      <c r="A12" s="9" t="s">
        <v>18</v>
      </c>
      <c r="B12" s="10" t="s">
        <v>6</v>
      </c>
      <c r="C12" s="11">
        <v>21824.400000000001</v>
      </c>
      <c r="D12" s="11"/>
      <c r="E12" s="11"/>
      <c r="F12" s="11">
        <v>9171.2000000000007</v>
      </c>
      <c r="G12" s="7">
        <f t="shared" ref="G12" si="3">F12/C12*100</f>
        <v>42.022690199959676</v>
      </c>
      <c r="H12" s="11">
        <v>18265.3</v>
      </c>
      <c r="I12" s="8">
        <f t="shared" ref="I12:I13" si="4">F12/H12*100</f>
        <v>50.211055936666803</v>
      </c>
    </row>
    <row r="13" spans="1:9" ht="15.75" x14ac:dyDescent="0.25">
      <c r="A13" s="9" t="s">
        <v>36</v>
      </c>
      <c r="B13" s="10" t="s">
        <v>37</v>
      </c>
      <c r="C13" s="11">
        <v>23680</v>
      </c>
      <c r="D13" s="11"/>
      <c r="E13" s="11"/>
      <c r="F13" s="11">
        <v>6327.3</v>
      </c>
      <c r="G13" s="7">
        <f t="shared" si="1"/>
        <v>26.720016891891891</v>
      </c>
      <c r="H13" s="11">
        <v>6874</v>
      </c>
      <c r="I13" s="8">
        <f t="shared" si="4"/>
        <v>92.046843177189402</v>
      </c>
    </row>
    <row r="14" spans="1:9" ht="15.75" x14ac:dyDescent="0.25">
      <c r="A14" s="9" t="s">
        <v>19</v>
      </c>
      <c r="B14" s="10" t="s">
        <v>7</v>
      </c>
      <c r="C14" s="11">
        <v>2330</v>
      </c>
      <c r="D14" s="11"/>
      <c r="E14" s="11"/>
      <c r="F14" s="11">
        <v>1888.2</v>
      </c>
      <c r="G14" s="7">
        <f t="shared" si="1"/>
        <v>81.038626609442062</v>
      </c>
      <c r="H14" s="11">
        <v>2668.8</v>
      </c>
      <c r="I14" s="8">
        <f t="shared" si="2"/>
        <v>70.750899280575538</v>
      </c>
    </row>
    <row r="15" spans="1:9" ht="66.75" customHeight="1" x14ac:dyDescent="0.25">
      <c r="A15" s="9" t="s">
        <v>20</v>
      </c>
      <c r="B15" s="10" t="s">
        <v>8</v>
      </c>
      <c r="C15" s="11">
        <v>2570</v>
      </c>
      <c r="D15" s="11"/>
      <c r="E15" s="11"/>
      <c r="F15" s="11">
        <v>2426.6999999999998</v>
      </c>
      <c r="G15" s="7">
        <f t="shared" si="1"/>
        <v>94.424124513618665</v>
      </c>
      <c r="H15" s="11">
        <v>2459.4</v>
      </c>
      <c r="I15" s="8">
        <f t="shared" si="2"/>
        <v>98.670407416443027</v>
      </c>
    </row>
    <row r="16" spans="1:9" ht="31.5" x14ac:dyDescent="0.25">
      <c r="A16" s="9" t="s">
        <v>27</v>
      </c>
      <c r="B16" s="10" t="s">
        <v>9</v>
      </c>
      <c r="C16" s="11">
        <v>41.4</v>
      </c>
      <c r="D16" s="11"/>
      <c r="E16" s="11"/>
      <c r="F16" s="11">
        <v>14.4</v>
      </c>
      <c r="G16" s="7">
        <f t="shared" si="1"/>
        <v>34.782608695652179</v>
      </c>
      <c r="H16" s="11">
        <v>43.5</v>
      </c>
      <c r="I16" s="8">
        <f t="shared" si="2"/>
        <v>33.103448275862071</v>
      </c>
    </row>
    <row r="17" spans="1:9" ht="47.25" x14ac:dyDescent="0.25">
      <c r="A17" s="9" t="s">
        <v>29</v>
      </c>
      <c r="B17" s="10" t="s">
        <v>30</v>
      </c>
      <c r="C17" s="11">
        <v>0</v>
      </c>
      <c r="D17" s="11"/>
      <c r="E17" s="11"/>
      <c r="F17" s="11">
        <v>184.5</v>
      </c>
      <c r="G17" s="7">
        <v>0</v>
      </c>
      <c r="H17" s="11">
        <v>176.2</v>
      </c>
      <c r="I17" s="8">
        <f t="shared" si="2"/>
        <v>104.7105561861521</v>
      </c>
    </row>
    <row r="18" spans="1:9" ht="31.5" x14ac:dyDescent="0.25">
      <c r="A18" s="9" t="s">
        <v>22</v>
      </c>
      <c r="B18" s="10" t="s">
        <v>10</v>
      </c>
      <c r="C18" s="11">
        <v>49400</v>
      </c>
      <c r="D18" s="11"/>
      <c r="E18" s="11"/>
      <c r="F18" s="11">
        <v>11395.1</v>
      </c>
      <c r="G18" s="7">
        <f t="shared" si="1"/>
        <v>23.067004048582998</v>
      </c>
      <c r="H18" s="11">
        <v>2577.8000000000002</v>
      </c>
      <c r="I18" s="8">
        <f t="shared" si="2"/>
        <v>442.04748234929008</v>
      </c>
    </row>
    <row r="19" spans="1:9" ht="31.5" x14ac:dyDescent="0.25">
      <c r="A19" s="9" t="s">
        <v>21</v>
      </c>
      <c r="B19" s="10" t="s">
        <v>11</v>
      </c>
      <c r="C19" s="11"/>
      <c r="D19" s="11"/>
      <c r="E19" s="11"/>
      <c r="F19" s="11">
        <v>549.1</v>
      </c>
      <c r="G19" s="7"/>
      <c r="H19" s="11">
        <v>462.4</v>
      </c>
      <c r="I19" s="8">
        <f t="shared" si="2"/>
        <v>118.75</v>
      </c>
    </row>
    <row r="20" spans="1:9" ht="29.25" customHeight="1" x14ac:dyDescent="0.25">
      <c r="A20" s="9" t="s">
        <v>32</v>
      </c>
      <c r="B20" s="10" t="s">
        <v>33</v>
      </c>
      <c r="C20" s="11">
        <v>0</v>
      </c>
      <c r="D20" s="11"/>
      <c r="E20" s="11"/>
      <c r="F20" s="11">
        <v>77</v>
      </c>
      <c r="G20" s="7">
        <v>0</v>
      </c>
      <c r="H20" s="11">
        <v>31</v>
      </c>
      <c r="I20" s="8">
        <v>0</v>
      </c>
    </row>
    <row r="21" spans="1:9" s="1" customFormat="1" ht="18" customHeight="1" x14ac:dyDescent="0.25">
      <c r="A21" s="12" t="s">
        <v>26</v>
      </c>
      <c r="B21" s="6" t="s">
        <v>12</v>
      </c>
      <c r="C21" s="24">
        <f>SUM(C22:C22)</f>
        <v>443220.5</v>
      </c>
      <c r="D21" s="24">
        <f>SUM(D22:D22)</f>
        <v>283431.5</v>
      </c>
      <c r="E21" s="24">
        <f t="shared" ref="E21:E24" si="5">IFERROR(D21/C21*100,0)</f>
        <v>63.948192829528416</v>
      </c>
      <c r="F21" s="24">
        <f>F22+F23</f>
        <v>332166.5</v>
      </c>
      <c r="G21" s="24">
        <f t="shared" si="1"/>
        <v>74.943848490762505</v>
      </c>
      <c r="H21" s="7">
        <f>H22+H23</f>
        <v>296319.3</v>
      </c>
      <c r="I21" s="8">
        <f t="shared" si="2"/>
        <v>112.09749078105948</v>
      </c>
    </row>
    <row r="22" spans="1:9" ht="47.25" x14ac:dyDescent="0.25">
      <c r="A22" s="9" t="s">
        <v>23</v>
      </c>
      <c r="B22" s="10" t="s">
        <v>13</v>
      </c>
      <c r="C22" s="25">
        <v>443220.5</v>
      </c>
      <c r="D22" s="25">
        <v>283431.5</v>
      </c>
      <c r="E22" s="25">
        <f t="shared" si="5"/>
        <v>63.948192829528416</v>
      </c>
      <c r="F22" s="25">
        <v>332166.5</v>
      </c>
      <c r="G22" s="24">
        <f t="shared" si="1"/>
        <v>74.943848490762505</v>
      </c>
      <c r="H22" s="11">
        <v>296319.3</v>
      </c>
      <c r="I22" s="8">
        <f t="shared" si="2"/>
        <v>112.09749078105948</v>
      </c>
    </row>
    <row r="23" spans="1:9" ht="15.75" hidden="1" x14ac:dyDescent="0.25">
      <c r="A23" s="9" t="s">
        <v>35</v>
      </c>
      <c r="B23" s="10" t="s">
        <v>34</v>
      </c>
      <c r="C23" s="25"/>
      <c r="D23" s="25"/>
      <c r="E23" s="25"/>
      <c r="F23" s="25"/>
      <c r="G23" s="24" t="e">
        <f t="shared" si="1"/>
        <v>#DIV/0!</v>
      </c>
      <c r="H23" s="11"/>
      <c r="I23" s="8" t="e">
        <f t="shared" si="2"/>
        <v>#DIV/0!</v>
      </c>
    </row>
    <row r="24" spans="1:9" ht="15.75" x14ac:dyDescent="0.25">
      <c r="A24" s="13"/>
      <c r="B24" s="6" t="s">
        <v>14</v>
      </c>
      <c r="C24" s="24">
        <f>C21+C9</f>
        <v>614685.1</v>
      </c>
      <c r="D24" s="24">
        <f>D21+D9</f>
        <v>283431.5</v>
      </c>
      <c r="E24" s="24">
        <f t="shared" si="5"/>
        <v>46.110032600432319</v>
      </c>
      <c r="F24" s="24">
        <f>F21+F9</f>
        <v>418674.9</v>
      </c>
      <c r="G24" s="24">
        <f t="shared" si="1"/>
        <v>68.112095119924007</v>
      </c>
      <c r="H24" s="7">
        <f>H21+H9</f>
        <v>377733</v>
      </c>
      <c r="I24" s="8">
        <f t="shared" si="2"/>
        <v>110.83884648680417</v>
      </c>
    </row>
    <row r="26" spans="1:9" ht="33.75" x14ac:dyDescent="0.5">
      <c r="C26" s="16"/>
      <c r="D26" s="15"/>
      <c r="E26" s="15"/>
      <c r="F26" s="15"/>
      <c r="G26" s="15"/>
      <c r="H26" s="15"/>
      <c r="I26" s="15"/>
    </row>
    <row r="27" spans="1:9" ht="28.5" customHeight="1" x14ac:dyDescent="0.25">
      <c r="A27" s="17"/>
      <c r="B27" s="17"/>
      <c r="H27" s="18"/>
      <c r="I27" s="18"/>
    </row>
  </sheetData>
  <mergeCells count="8">
    <mergeCell ref="A27:B27"/>
    <mergeCell ref="H27:I27"/>
    <mergeCell ref="B8:I8"/>
    <mergeCell ref="A1:I1"/>
    <mergeCell ref="A2:I2"/>
    <mergeCell ref="A3:I3"/>
    <mergeCell ref="A4:I4"/>
    <mergeCell ref="A6:I6"/>
  </mergeCells>
  <pageMargins left="1.1811023622047245" right="0.59055118110236227" top="0.78740157480314965" bottom="0.59055118110236227" header="0.31496062992125984" footer="0.31496062992125984"/>
  <pageSetup paperSize="9" scale="6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исполн.бюджета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2023-10-12T07:16:51Z</dcterms:modified>
</cp:coreProperties>
</file>